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tu\Documents\Wiipurilainen Osakunta\Talous 2017\"/>
    </mc:Choice>
  </mc:AlternateContent>
  <bookViews>
    <workbookView xWindow="0" yWindow="0" windowWidth="28800" windowHeight="11610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H81" i="1" l="1"/>
  <c r="D81" i="1" l="1"/>
  <c r="H120" i="1" l="1"/>
  <c r="H116" i="1"/>
  <c r="H109" i="1"/>
  <c r="H102" i="1"/>
  <c r="H94" i="1"/>
  <c r="H87" i="1"/>
  <c r="H61" i="1"/>
  <c r="H50" i="1"/>
  <c r="H33" i="1"/>
  <c r="H29" i="1"/>
  <c r="H24" i="1"/>
  <c r="H16" i="1"/>
  <c r="F81" i="1"/>
  <c r="D16" i="1"/>
  <c r="F16" i="1"/>
  <c r="J16" i="1"/>
  <c r="D24" i="1"/>
  <c r="F24" i="1"/>
  <c r="J24" i="1"/>
  <c r="D29" i="1"/>
  <c r="F29" i="1"/>
  <c r="J29" i="1"/>
  <c r="D33" i="1"/>
  <c r="F33" i="1"/>
  <c r="J33" i="1"/>
  <c r="D50" i="1"/>
  <c r="F50" i="1"/>
  <c r="J50" i="1"/>
  <c r="D61" i="1"/>
  <c r="F61" i="1"/>
  <c r="J61" i="1"/>
  <c r="D87" i="1"/>
  <c r="F87" i="1"/>
  <c r="J87" i="1"/>
  <c r="D94" i="1"/>
  <c r="F94" i="1"/>
  <c r="J94" i="1"/>
  <c r="D102" i="1"/>
  <c r="F102" i="1"/>
  <c r="J102" i="1"/>
  <c r="D109" i="1"/>
  <c r="F109" i="1"/>
  <c r="J109" i="1"/>
  <c r="D116" i="1"/>
  <c r="F116" i="1"/>
  <c r="J116" i="1"/>
  <c r="D120" i="1"/>
  <c r="F120" i="1"/>
  <c r="J120" i="1"/>
  <c r="H35" i="1" l="1"/>
  <c r="H122" i="1"/>
  <c r="F35" i="1"/>
  <c r="J35" i="1"/>
  <c r="J122" i="1"/>
  <c r="F122" i="1"/>
  <c r="D122" i="1"/>
  <c r="D35" i="1"/>
  <c r="H124" i="1" l="1"/>
  <c r="F124" i="1"/>
  <c r="J124" i="1"/>
  <c r="D124" i="1"/>
</calcChain>
</file>

<file path=xl/sharedStrings.xml><?xml version="1.0" encoding="utf-8"?>
<sst xmlns="http://schemas.openxmlformats.org/spreadsheetml/2006/main" count="110" uniqueCount="100">
  <si>
    <t>WIIPURILAINEN OSAKUNTA</t>
  </si>
  <si>
    <t>Sivu 1(2)</t>
  </si>
  <si>
    <t>TUOTOT</t>
  </si>
  <si>
    <t>VARAINHANKINTA</t>
  </si>
  <si>
    <t>Jäsenmaksut</t>
  </si>
  <si>
    <t>Toiminta-avustus HYY</t>
  </si>
  <si>
    <t>Toiminta-avustus kunnilta</t>
  </si>
  <si>
    <t>Toiminta-avustus muut</t>
  </si>
  <si>
    <t>Senioreiden lehdistötuki</t>
  </si>
  <si>
    <t>Projektiavustukset</t>
  </si>
  <si>
    <t>Stipendisäätiön tuki</t>
  </si>
  <si>
    <t>HYY järjestölehtituki</t>
  </si>
  <si>
    <t>Karjalan kulttuurirahasto</t>
  </si>
  <si>
    <t>Varainhankinta yhteensä</t>
  </si>
  <si>
    <t>TOIMINNAN TUOTOT</t>
  </si>
  <si>
    <t>Myyntituotot</t>
  </si>
  <si>
    <t>Ilmoitustuotot</t>
  </si>
  <si>
    <t>Oman toiminnan tuotot</t>
  </si>
  <si>
    <t>Vuosijuhlan tuotot</t>
  </si>
  <si>
    <t>Pamauksen tuotot</t>
  </si>
  <si>
    <t>Toiminnan tuotot yhteensä</t>
  </si>
  <si>
    <t>KORKOTUOTOT</t>
  </si>
  <si>
    <t>Korkotuotot</t>
  </si>
  <si>
    <t>Osuustuotot</t>
  </si>
  <si>
    <t>Korkotuotot yhteensä</t>
  </si>
  <si>
    <t>MUUT TUOTOT</t>
  </si>
  <si>
    <t>Satunnaiset tuotot</t>
  </si>
  <si>
    <t>Muut tuotot yhteensä</t>
  </si>
  <si>
    <t>TUOTOT YHTEENSÄ</t>
  </si>
  <si>
    <t>KULUT</t>
  </si>
  <si>
    <t>HALLINNON KULUT</t>
  </si>
  <si>
    <t>Neuvosto</t>
  </si>
  <si>
    <t>Toimistokulut</t>
  </si>
  <si>
    <t>Ilmoituskulut</t>
  </si>
  <si>
    <t>Arkisto ja kirjasto</t>
  </si>
  <si>
    <t>Pankkikulut</t>
  </si>
  <si>
    <t>Muut hallintokulut</t>
  </si>
  <si>
    <t>Lehtien tilaukset</t>
  </si>
  <si>
    <t>Stipendit</t>
  </si>
  <si>
    <t>Hallinnonkulut yhteensä</t>
  </si>
  <si>
    <t>TOIMIKUNNAT</t>
  </si>
  <si>
    <t>Ohjelmatoimikunta</t>
  </si>
  <si>
    <t>Koulutustoimikunta</t>
  </si>
  <si>
    <t>Fuksitoiminta</t>
  </si>
  <si>
    <t>Abi-info</t>
  </si>
  <si>
    <t>Heteka</t>
  </si>
  <si>
    <t>Asuntolatoimikunta</t>
  </si>
  <si>
    <t>Ulkoasiaintoimikunta</t>
  </si>
  <si>
    <t>Huoneistotoimikunta</t>
  </si>
  <si>
    <t>Toimikunnat yhteensä</t>
  </si>
  <si>
    <t>Sivu 2(2)</t>
  </si>
  <si>
    <t>VIRKAILIJAT JA KERHOT</t>
  </si>
  <si>
    <t>Emännistö</t>
  </si>
  <si>
    <t>Isännistö</t>
  </si>
  <si>
    <t>Maakuntasihteeri</t>
  </si>
  <si>
    <t>Kulttuurisihteeri</t>
  </si>
  <si>
    <t>Liikuntasihteeri</t>
  </si>
  <si>
    <t>Kotiseutukerho</t>
  </si>
  <si>
    <t>Suunnistuskerho</t>
  </si>
  <si>
    <t>Kyykkäkerho</t>
  </si>
  <si>
    <t>WORO</t>
  </si>
  <si>
    <t>WiOL</t>
  </si>
  <si>
    <t>Virkailijat ja kerhot yhteensä</t>
  </si>
  <si>
    <t>JUHLAT</t>
  </si>
  <si>
    <t>Vuosijuhlan kulut</t>
  </si>
  <si>
    <t>Pamauksen kulut</t>
  </si>
  <si>
    <t>Kutsuvieraat</t>
  </si>
  <si>
    <t>OSAKUNTALEHTI WILLI</t>
  </si>
  <si>
    <t>Willi, paino</t>
  </si>
  <si>
    <t>Willi, postitus</t>
  </si>
  <si>
    <t>Willi, artikkelit</t>
  </si>
  <si>
    <t>Willi, muut</t>
  </si>
  <si>
    <t>Osakuntalehti Willi yhteensä</t>
  </si>
  <si>
    <t>EDUSTUS</t>
  </si>
  <si>
    <t>Illalliskortit</t>
  </si>
  <si>
    <t>Lahjat ja huomionosoitukset</t>
  </si>
  <si>
    <t>Matkat</t>
  </si>
  <si>
    <t>Kuraattori</t>
  </si>
  <si>
    <t>Edustus, muut</t>
  </si>
  <si>
    <t>Edustus yhteensä</t>
  </si>
  <si>
    <t>KV-EDUSTUS</t>
  </si>
  <si>
    <t>KV-edustus yhteensä</t>
  </si>
  <si>
    <t>MUUT KULUT</t>
  </si>
  <si>
    <t>Satunnaiset kulut</t>
  </si>
  <si>
    <t>Edustajistovaalit</t>
  </si>
  <si>
    <t>Muu kulu</t>
  </si>
  <si>
    <t>Rehtoripäivälliset</t>
  </si>
  <si>
    <t>MUUT KULUT YHTEENSÄ</t>
  </si>
  <si>
    <t>POISTOT</t>
  </si>
  <si>
    <t>Poistot</t>
  </si>
  <si>
    <t>Poistot yhteensä</t>
  </si>
  <si>
    <t>MENOT YHTEENSÄ</t>
  </si>
  <si>
    <t>TILIKAUDEN TULOS</t>
  </si>
  <si>
    <t>TALOUSARVIO 2018</t>
  </si>
  <si>
    <t>TP 2016</t>
  </si>
  <si>
    <t>TA 2017</t>
  </si>
  <si>
    <t>TA 2018</t>
  </si>
  <si>
    <t>Viljelypalsta</t>
  </si>
  <si>
    <t>Vakuutusmaksut</t>
  </si>
  <si>
    <t>Tilanne 3.10.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</si>
</sst>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B];[Red]\-#,##0.00\ [$€-40B]"/>
    <numFmt numFmtId="165" formatCode="#,##0.00\ _€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8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4" xfId="0" applyFont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2" fillId="0" borderId="9" xfId="0" applyFont="1" applyBorder="1"/>
    <xf numFmtId="2" fontId="0" fillId="0" borderId="10" xfId="0" applyNumberFormat="1" applyFill="1" applyBorder="1"/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/>
    <xf numFmtId="2" fontId="0" fillId="0" borderId="10" xfId="0" applyNumberFormat="1" applyFill="1" applyBorder="1" applyAlignment="1">
      <alignment horizontal="right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right"/>
    </xf>
    <xf numFmtId="0" fontId="0" fillId="0" borderId="7" xfId="0" applyFill="1" applyBorder="1"/>
    <xf numFmtId="0" fontId="0" fillId="0" borderId="13" xfId="0" applyBorder="1"/>
    <xf numFmtId="0" fontId="0" fillId="0" borderId="9" xfId="0" applyFill="1" applyBorder="1"/>
    <xf numFmtId="0" fontId="0" fillId="0" borderId="14" xfId="0" applyFill="1" applyBorder="1"/>
    <xf numFmtId="0" fontId="0" fillId="0" borderId="8" xfId="0" applyFill="1" applyBorder="1"/>
    <xf numFmtId="2" fontId="0" fillId="0" borderId="6" xfId="0" applyNumberFormat="1" applyFill="1" applyBorder="1"/>
    <xf numFmtId="2" fontId="0" fillId="0" borderId="8" xfId="0" applyNumberFormat="1" applyFill="1" applyBorder="1"/>
    <xf numFmtId="0" fontId="2" fillId="0" borderId="4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/>
    <xf numFmtId="2" fontId="0" fillId="0" borderId="3" xfId="0" applyNumberFormat="1" applyFill="1" applyBorder="1"/>
    <xf numFmtId="0" fontId="0" fillId="0" borderId="13" xfId="0" applyFill="1" applyBorder="1"/>
    <xf numFmtId="0" fontId="1" fillId="0" borderId="0" xfId="0" applyFont="1" applyFill="1"/>
    <xf numFmtId="2" fontId="0" fillId="0" borderId="5" xfId="0" applyNumberFormat="1" applyFill="1" applyBorder="1"/>
    <xf numFmtId="2" fontId="0" fillId="0" borderId="4" xfId="0" applyNumberFormat="1" applyFill="1" applyBorder="1"/>
    <xf numFmtId="2" fontId="0" fillId="0" borderId="7" xfId="0" applyNumberFormat="1" applyFill="1" applyBorder="1"/>
    <xf numFmtId="0" fontId="2" fillId="0" borderId="2" xfId="0" applyFont="1" applyFill="1" applyBorder="1" applyAlignment="1">
      <alignment horizontal="center"/>
    </xf>
    <xf numFmtId="2" fontId="0" fillId="0" borderId="2" xfId="0" applyNumberFormat="1" applyFill="1" applyBorder="1"/>
    <xf numFmtId="2" fontId="0" fillId="0" borderId="20" xfId="0" applyNumberFormat="1" applyFill="1" applyBorder="1"/>
    <xf numFmtId="2" fontId="0" fillId="0" borderId="21" xfId="0" applyNumberFormat="1" applyFill="1" applyBorder="1"/>
    <xf numFmtId="2" fontId="0" fillId="0" borderId="22" xfId="0" applyNumberFormat="1" applyFill="1" applyBorder="1"/>
    <xf numFmtId="2" fontId="0" fillId="0" borderId="17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2" fontId="0" fillId="0" borderId="13" xfId="0" applyNumberFormat="1" applyFill="1" applyBorder="1"/>
    <xf numFmtId="2" fontId="3" fillId="0" borderId="13" xfId="0" applyNumberFormat="1" applyFont="1" applyFill="1" applyBorder="1"/>
    <xf numFmtId="164" fontId="0" fillId="0" borderId="10" xfId="0" applyNumberFormat="1" applyBorder="1"/>
    <xf numFmtId="164" fontId="0" fillId="0" borderId="23" xfId="0" applyNumberFormat="1" applyBorder="1"/>
    <xf numFmtId="2" fontId="0" fillId="0" borderId="23" xfId="0" applyNumberFormat="1" applyBorder="1"/>
    <xf numFmtId="2" fontId="0" fillId="0" borderId="23" xfId="0" applyNumberFormat="1" applyFill="1" applyBorder="1"/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0" fillId="0" borderId="24" xfId="0" applyNumberFormat="1" applyBorder="1"/>
    <xf numFmtId="2" fontId="0" fillId="0" borderId="25" xfId="0" applyNumberFormat="1" applyFill="1" applyBorder="1"/>
    <xf numFmtId="2" fontId="0" fillId="0" borderId="1" xfId="0" applyNumberFormat="1" applyFill="1" applyBorder="1"/>
    <xf numFmtId="0" fontId="0" fillId="0" borderId="27" xfId="0" applyBorder="1"/>
    <xf numFmtId="2" fontId="0" fillId="0" borderId="29" xfId="0" applyNumberFormat="1" applyFill="1" applyBorder="1"/>
    <xf numFmtId="0" fontId="0" fillId="0" borderId="10" xfId="0" applyBorder="1"/>
    <xf numFmtId="0" fontId="2" fillId="2" borderId="9" xfId="0" applyFont="1" applyFill="1" applyBorder="1"/>
    <xf numFmtId="2" fontId="0" fillId="2" borderId="10" xfId="0" applyNumberFormat="1" applyFill="1" applyBorder="1"/>
    <xf numFmtId="2" fontId="0" fillId="2" borderId="13" xfId="0" applyNumberFormat="1" applyFill="1" applyBorder="1"/>
    <xf numFmtId="164" fontId="0" fillId="2" borderId="10" xfId="0" applyNumberFormat="1" applyFill="1" applyBorder="1"/>
    <xf numFmtId="164" fontId="0" fillId="2" borderId="23" xfId="0" applyNumberFormat="1" applyFill="1" applyBorder="1"/>
    <xf numFmtId="164" fontId="0" fillId="0" borderId="10" xfId="0" applyNumberFormat="1" applyFill="1" applyBorder="1"/>
    <xf numFmtId="164" fontId="0" fillId="0" borderId="23" xfId="0" applyNumberFormat="1" applyFill="1" applyBorder="1"/>
    <xf numFmtId="2" fontId="0" fillId="0" borderId="0" xfId="0" applyNumberFormat="1" applyFont="1"/>
    <xf numFmtId="2" fontId="0" fillId="0" borderId="5" xfId="0" applyNumberFormat="1" applyFont="1" applyBorder="1"/>
    <xf numFmtId="2" fontId="0" fillId="0" borderId="4" xfId="0" applyNumberFormat="1" applyFont="1" applyBorder="1"/>
    <xf numFmtId="2" fontId="0" fillId="0" borderId="26" xfId="0" applyNumberFormat="1" applyFont="1" applyBorder="1"/>
    <xf numFmtId="2" fontId="0" fillId="0" borderId="28" xfId="0" applyNumberFormat="1" applyFont="1" applyBorder="1"/>
    <xf numFmtId="2" fontId="0" fillId="0" borderId="10" xfId="0" applyNumberFormat="1" applyFont="1" applyFill="1" applyBorder="1"/>
    <xf numFmtId="2" fontId="0" fillId="2" borderId="10" xfId="0" applyNumberFormat="1" applyFont="1" applyFill="1" applyBorder="1"/>
    <xf numFmtId="2" fontId="0" fillId="0" borderId="5" xfId="0" applyNumberFormat="1" applyFont="1" applyFill="1" applyBorder="1"/>
    <xf numFmtId="2" fontId="0" fillId="0" borderId="4" xfId="0" applyNumberFormat="1" applyFont="1" applyFill="1" applyBorder="1"/>
    <xf numFmtId="2" fontId="0" fillId="0" borderId="1" xfId="0" applyNumberFormat="1" applyFont="1" applyFill="1" applyBorder="1"/>
    <xf numFmtId="2" fontId="0" fillId="0" borderId="0" xfId="0" applyNumberFormat="1" applyFont="1" applyFill="1"/>
    <xf numFmtId="0" fontId="4" fillId="0" borderId="0" xfId="0" applyFont="1"/>
    <xf numFmtId="0" fontId="4" fillId="0" borderId="0" xfId="0" applyFont="1" applyFill="1"/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10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7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Font="1" applyFill="1"/>
    <xf numFmtId="2" fontId="0" fillId="2" borderId="10" xfId="0" applyNumberFormat="1" applyFont="1" applyFill="1" applyBorder="1" applyAlignment="1">
      <alignment horizontal="right"/>
    </xf>
    <xf numFmtId="2" fontId="0" fillId="0" borderId="8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/>
  </cellXfs>
  <cellStyles count="1">
    <cellStyle name="Normaali" xfId="0" builtinId="0"/>
  </cellStyles>
  <dxfs count="2">
    <dxf>
      <font>
        <b val="0"/>
        <i val="0"/>
        <strike val="0"/>
        <u val="none"/>
        <color rgb="FF993300"/>
        <family val="2"/>
      </font>
      <fill>
        <patternFill patternType="solid">
          <fgColor rgb="FFFFFF99"/>
          <bgColor rgb="FFFFFF99"/>
        </patternFill>
      </fill>
    </dxf>
    <dxf>
      <font>
        <b val="0"/>
        <i val="0"/>
        <strike val="0"/>
        <condense val="0"/>
        <extend val="0"/>
        <u val="none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topLeftCell="A100" workbookViewId="0">
      <selection activeCell="L112" sqref="L112"/>
    </sheetView>
  </sheetViews>
  <sheetFormatPr defaultRowHeight="15" x14ac:dyDescent="0.25"/>
  <cols>
    <col min="2" max="2" width="24.5703125" bestFit="1" customWidth="1"/>
    <col min="5" max="5" width="10.42578125" style="91" bestFit="1" customWidth="1"/>
    <col min="7" max="7" width="11.5703125" bestFit="1" customWidth="1"/>
    <col min="9" max="9" width="9.5703125" style="76" bestFit="1" customWidth="1"/>
  </cols>
  <sheetData>
    <row r="1" spans="1:11" x14ac:dyDescent="0.25">
      <c r="A1" s="104" t="s">
        <v>0</v>
      </c>
      <c r="B1" s="104"/>
      <c r="C1" s="104" t="s">
        <v>93</v>
      </c>
      <c r="D1" s="104"/>
      <c r="E1" s="104"/>
      <c r="F1" s="1"/>
      <c r="G1" s="1"/>
      <c r="H1" s="1"/>
      <c r="J1" t="s">
        <v>1</v>
      </c>
    </row>
    <row r="3" spans="1:11" x14ac:dyDescent="0.25">
      <c r="A3" s="2"/>
      <c r="B3" s="3"/>
      <c r="C3" s="101" t="s">
        <v>94</v>
      </c>
      <c r="D3" s="102"/>
      <c r="E3" s="101" t="s">
        <v>95</v>
      </c>
      <c r="F3" s="102"/>
      <c r="G3" s="45" t="s">
        <v>99</v>
      </c>
      <c r="H3" s="45"/>
      <c r="I3" s="101" t="s">
        <v>96</v>
      </c>
      <c r="J3" s="102"/>
    </row>
    <row r="4" spans="1:11" x14ac:dyDescent="0.25">
      <c r="A4" s="4" t="s">
        <v>2</v>
      </c>
      <c r="B4" s="5"/>
      <c r="C4" s="6"/>
      <c r="D4" s="7"/>
      <c r="E4" s="90"/>
      <c r="F4" s="7"/>
      <c r="G4" s="5"/>
      <c r="H4" s="5"/>
      <c r="I4" s="77"/>
      <c r="J4" s="7"/>
    </row>
    <row r="5" spans="1:11" x14ac:dyDescent="0.25">
      <c r="A5" s="6"/>
      <c r="B5" s="5"/>
      <c r="C5" s="6"/>
      <c r="D5" s="7"/>
      <c r="F5" s="7"/>
      <c r="G5" s="5"/>
      <c r="H5" s="5"/>
      <c r="I5" s="77"/>
      <c r="J5" s="7"/>
    </row>
    <row r="6" spans="1:11" x14ac:dyDescent="0.25">
      <c r="A6" s="8" t="s">
        <v>3</v>
      </c>
      <c r="B6" s="9"/>
      <c r="C6" s="10"/>
      <c r="D6" s="11"/>
      <c r="F6" s="11"/>
      <c r="G6" s="9"/>
      <c r="H6" s="9"/>
      <c r="I6" s="78"/>
      <c r="J6" s="11"/>
    </row>
    <row r="7" spans="1:11" x14ac:dyDescent="0.25">
      <c r="A7" s="2"/>
      <c r="B7" s="12" t="s">
        <v>4</v>
      </c>
      <c r="C7" s="68">
        <v>2141.6999999999998</v>
      </c>
      <c r="D7" s="13"/>
      <c r="E7" s="89">
        <v>2000</v>
      </c>
      <c r="F7" s="55"/>
      <c r="G7" s="57">
        <v>252</v>
      </c>
      <c r="H7" s="58"/>
      <c r="I7" s="79">
        <v>2000</v>
      </c>
      <c r="J7" s="66"/>
    </row>
    <row r="8" spans="1:11" x14ac:dyDescent="0.25">
      <c r="A8" s="6"/>
      <c r="B8" s="12" t="s">
        <v>5</v>
      </c>
      <c r="C8" s="68">
        <v>1720</v>
      </c>
      <c r="D8" s="13"/>
      <c r="E8" s="89">
        <v>1700</v>
      </c>
      <c r="F8" s="55"/>
      <c r="G8" s="57">
        <v>1726</v>
      </c>
      <c r="H8" s="58"/>
      <c r="I8" s="80">
        <v>1700</v>
      </c>
      <c r="J8" s="67"/>
    </row>
    <row r="9" spans="1:11" x14ac:dyDescent="0.25">
      <c r="A9" s="6"/>
      <c r="B9" s="12" t="s">
        <v>6</v>
      </c>
      <c r="C9" s="14"/>
      <c r="D9" s="15"/>
      <c r="E9" s="89">
        <v>0</v>
      </c>
      <c r="F9" s="56"/>
      <c r="G9" s="57">
        <v>0</v>
      </c>
      <c r="H9" s="58"/>
      <c r="I9" s="81">
        <v>0</v>
      </c>
      <c r="J9" s="15"/>
    </row>
    <row r="10" spans="1:11" x14ac:dyDescent="0.25">
      <c r="A10" s="6"/>
      <c r="B10" s="12" t="s">
        <v>7</v>
      </c>
      <c r="C10" s="14"/>
      <c r="D10" s="15"/>
      <c r="E10" s="89">
        <v>0</v>
      </c>
      <c r="F10" s="56"/>
      <c r="G10" s="57">
        <v>0</v>
      </c>
      <c r="H10" s="58"/>
      <c r="I10" s="81">
        <v>0</v>
      </c>
      <c r="J10" s="15"/>
    </row>
    <row r="11" spans="1:11" x14ac:dyDescent="0.25">
      <c r="A11" s="6"/>
      <c r="B11" s="12" t="s">
        <v>8</v>
      </c>
      <c r="C11" s="16">
        <v>500</v>
      </c>
      <c r="D11" s="13"/>
      <c r="E11" s="89">
        <v>500</v>
      </c>
      <c r="F11" s="55"/>
      <c r="G11" s="57">
        <v>500</v>
      </c>
      <c r="H11" s="58"/>
      <c r="I11" s="81">
        <v>500</v>
      </c>
      <c r="J11" s="13"/>
    </row>
    <row r="12" spans="1:11" x14ac:dyDescent="0.25">
      <c r="A12" s="6"/>
      <c r="B12" s="17" t="s">
        <v>9</v>
      </c>
      <c r="C12" s="16"/>
      <c r="D12" s="13"/>
      <c r="E12" s="89">
        <v>1500</v>
      </c>
      <c r="F12" s="55"/>
      <c r="G12" s="74">
        <v>0</v>
      </c>
      <c r="H12" s="75"/>
      <c r="I12" s="82">
        <v>0</v>
      </c>
      <c r="J12" s="13"/>
    </row>
    <row r="13" spans="1:11" x14ac:dyDescent="0.25">
      <c r="A13" s="6"/>
      <c r="B13" s="12" t="s">
        <v>10</v>
      </c>
      <c r="C13" s="68">
        <v>15000</v>
      </c>
      <c r="D13" s="13"/>
      <c r="E13" s="89">
        <v>15810</v>
      </c>
      <c r="F13" s="55"/>
      <c r="G13" s="57">
        <v>12640</v>
      </c>
      <c r="H13" s="58"/>
      <c r="I13" s="82">
        <v>19150</v>
      </c>
      <c r="J13" s="13"/>
    </row>
    <row r="14" spans="1:11" x14ac:dyDescent="0.25">
      <c r="A14" s="6"/>
      <c r="B14" s="12" t="s">
        <v>11</v>
      </c>
      <c r="C14" s="13">
        <v>430.36</v>
      </c>
      <c r="D14" s="13"/>
      <c r="E14" s="89">
        <v>450</v>
      </c>
      <c r="F14" s="55"/>
      <c r="G14" s="74">
        <v>352.69</v>
      </c>
      <c r="H14" s="75"/>
      <c r="I14" s="82">
        <v>350</v>
      </c>
      <c r="J14" s="13"/>
      <c r="K14" s="32"/>
    </row>
    <row r="15" spans="1:11" x14ac:dyDescent="0.25">
      <c r="A15" s="6"/>
      <c r="B15" s="12" t="s">
        <v>12</v>
      </c>
      <c r="C15" s="16"/>
      <c r="D15" s="13"/>
      <c r="E15" s="89">
        <v>0</v>
      </c>
      <c r="F15" s="55"/>
      <c r="G15" s="57">
        <v>0</v>
      </c>
      <c r="H15" s="58"/>
      <c r="I15" s="81">
        <v>0</v>
      </c>
      <c r="J15" s="13"/>
    </row>
    <row r="16" spans="1:11" x14ac:dyDescent="0.25">
      <c r="A16" s="8" t="s">
        <v>13</v>
      </c>
      <c r="B16" s="12"/>
      <c r="C16" s="13"/>
      <c r="D16" s="13">
        <f>SUM(C7:C15)</f>
        <v>19792.060000000001</v>
      </c>
      <c r="E16" s="89"/>
      <c r="F16" s="55">
        <f>SUM(E7:E15)</f>
        <v>21960</v>
      </c>
      <c r="G16" s="57"/>
      <c r="H16" s="59">
        <f>SUM(G7:G15)</f>
        <v>15470.69</v>
      </c>
      <c r="I16" s="81"/>
      <c r="J16" s="13">
        <f>SUM(I7:I15)</f>
        <v>23700</v>
      </c>
    </row>
    <row r="17" spans="1:17" x14ac:dyDescent="0.25">
      <c r="A17" s="6"/>
      <c r="B17" s="5"/>
      <c r="C17" s="30"/>
      <c r="D17" s="31"/>
      <c r="E17" s="93"/>
      <c r="F17" s="28"/>
      <c r="G17" s="65"/>
      <c r="H17" s="39"/>
      <c r="I17" s="83"/>
      <c r="J17" s="24"/>
    </row>
    <row r="18" spans="1:17" x14ac:dyDescent="0.25">
      <c r="A18" s="8" t="s">
        <v>14</v>
      </c>
      <c r="B18" s="9"/>
      <c r="C18" s="30"/>
      <c r="D18" s="31"/>
      <c r="E18" s="93"/>
      <c r="F18" s="44"/>
      <c r="G18" s="43"/>
      <c r="H18" s="25"/>
      <c r="I18" s="83"/>
      <c r="J18" s="25"/>
    </row>
    <row r="19" spans="1:17" x14ac:dyDescent="0.25">
      <c r="A19" s="6"/>
      <c r="B19" s="12" t="s">
        <v>15</v>
      </c>
      <c r="C19" s="13"/>
      <c r="D19" s="13"/>
      <c r="E19" s="89">
        <v>0</v>
      </c>
      <c r="F19" s="55"/>
      <c r="G19" s="57">
        <v>243</v>
      </c>
      <c r="H19" s="58"/>
      <c r="I19" s="82">
        <v>0</v>
      </c>
      <c r="J19" s="13"/>
    </row>
    <row r="20" spans="1:17" x14ac:dyDescent="0.25">
      <c r="A20" s="6"/>
      <c r="B20" s="12" t="s">
        <v>16</v>
      </c>
      <c r="C20" s="13"/>
      <c r="D20" s="13"/>
      <c r="E20" s="89">
        <v>0</v>
      </c>
      <c r="F20" s="55"/>
      <c r="G20" s="57"/>
      <c r="H20" s="58"/>
      <c r="I20" s="81">
        <v>0</v>
      </c>
      <c r="J20" s="13"/>
    </row>
    <row r="21" spans="1:17" x14ac:dyDescent="0.25">
      <c r="A21" s="6"/>
      <c r="B21" s="12" t="s">
        <v>17</v>
      </c>
      <c r="C21" s="13">
        <v>60</v>
      </c>
      <c r="D21" s="13"/>
      <c r="E21" s="89">
        <v>0</v>
      </c>
      <c r="F21" s="55"/>
      <c r="G21" s="57"/>
      <c r="H21" s="58"/>
      <c r="I21" s="81">
        <v>0</v>
      </c>
      <c r="J21" s="13"/>
    </row>
    <row r="22" spans="1:17" x14ac:dyDescent="0.25">
      <c r="A22" s="6"/>
      <c r="B22" s="17" t="s">
        <v>18</v>
      </c>
      <c r="C22" s="13">
        <v>7744</v>
      </c>
      <c r="D22" s="13"/>
      <c r="E22" s="89">
        <v>10000</v>
      </c>
      <c r="F22" s="55"/>
      <c r="G22" s="74">
        <v>8860</v>
      </c>
      <c r="H22" s="75"/>
      <c r="I22" s="81">
        <v>10000</v>
      </c>
      <c r="J22" s="13"/>
      <c r="K22" s="87"/>
      <c r="L22" s="87"/>
      <c r="M22" s="87"/>
      <c r="N22" s="87"/>
      <c r="O22" s="87"/>
      <c r="P22" s="87"/>
      <c r="Q22" s="87"/>
    </row>
    <row r="23" spans="1:17" x14ac:dyDescent="0.25">
      <c r="A23" s="6"/>
      <c r="B23" s="17" t="s">
        <v>19</v>
      </c>
      <c r="C23" s="13">
        <v>9289.5</v>
      </c>
      <c r="D23" s="13"/>
      <c r="E23" s="89">
        <v>7000</v>
      </c>
      <c r="F23" s="55"/>
      <c r="G23" s="74">
        <v>1000</v>
      </c>
      <c r="H23" s="75"/>
      <c r="I23" s="81">
        <v>7000</v>
      </c>
      <c r="J23" s="13"/>
    </row>
    <row r="24" spans="1:17" x14ac:dyDescent="0.25">
      <c r="A24" s="8" t="s">
        <v>20</v>
      </c>
      <c r="B24" s="9"/>
      <c r="C24" s="13"/>
      <c r="D24" s="13">
        <f>SUM(C19:C23)</f>
        <v>17093.5</v>
      </c>
      <c r="E24" s="89"/>
      <c r="F24" s="55">
        <f>SUM(E19:E23)</f>
        <v>17000</v>
      </c>
      <c r="G24" s="57"/>
      <c r="H24" s="59">
        <f>SUM(G19:G23)</f>
        <v>10103</v>
      </c>
      <c r="I24" s="81"/>
      <c r="J24" s="13">
        <f>SUM(I19:I23)</f>
        <v>17000</v>
      </c>
    </row>
    <row r="25" spans="1:17" x14ac:dyDescent="0.25">
      <c r="A25" s="6"/>
      <c r="B25" s="5"/>
      <c r="C25" s="30"/>
      <c r="D25" s="31"/>
      <c r="E25" s="93"/>
      <c r="F25" s="28"/>
      <c r="G25" s="65"/>
      <c r="H25" s="39"/>
      <c r="I25" s="83"/>
      <c r="J25" s="24"/>
    </row>
    <row r="26" spans="1:17" x14ac:dyDescent="0.25">
      <c r="A26" s="8" t="s">
        <v>21</v>
      </c>
      <c r="B26" s="9"/>
      <c r="C26" s="30"/>
      <c r="D26" s="31"/>
      <c r="E26" s="93"/>
      <c r="F26" s="44"/>
      <c r="G26" s="43"/>
      <c r="H26" s="25"/>
      <c r="I26" s="83"/>
      <c r="J26" s="25"/>
    </row>
    <row r="27" spans="1:17" x14ac:dyDescent="0.25">
      <c r="A27" s="6"/>
      <c r="B27" s="12" t="s">
        <v>22</v>
      </c>
      <c r="C27" s="13">
        <v>45.74</v>
      </c>
      <c r="D27" s="13"/>
      <c r="E27" s="89">
        <v>70</v>
      </c>
      <c r="F27" s="55"/>
      <c r="G27" s="57">
        <v>41.2</v>
      </c>
      <c r="H27" s="58"/>
      <c r="I27" s="81">
        <v>50</v>
      </c>
      <c r="J27" s="13"/>
    </row>
    <row r="28" spans="1:17" x14ac:dyDescent="0.25">
      <c r="A28" s="6"/>
      <c r="B28" s="12" t="s">
        <v>23</v>
      </c>
      <c r="C28" s="13"/>
      <c r="D28" s="13"/>
      <c r="E28" s="89">
        <v>0</v>
      </c>
      <c r="F28" s="55"/>
      <c r="G28" s="57">
        <v>0</v>
      </c>
      <c r="H28" s="58"/>
      <c r="I28" s="81">
        <v>0</v>
      </c>
      <c r="J28" s="13"/>
    </row>
    <row r="29" spans="1:17" x14ac:dyDescent="0.25">
      <c r="A29" s="8" t="s">
        <v>24</v>
      </c>
      <c r="B29" s="9"/>
      <c r="C29" s="13"/>
      <c r="D29" s="13">
        <f>SUM(C27:C28)</f>
        <v>45.74</v>
      </c>
      <c r="E29" s="89"/>
      <c r="F29" s="55">
        <f>SUM(E27:E28)</f>
        <v>70</v>
      </c>
      <c r="G29" s="57"/>
      <c r="H29" s="59">
        <f>SUM(G27:G28)</f>
        <v>41.2</v>
      </c>
      <c r="I29" s="81"/>
      <c r="J29" s="13">
        <f>SUM(I27:I28)</f>
        <v>50</v>
      </c>
    </row>
    <row r="30" spans="1:17" x14ac:dyDescent="0.25">
      <c r="A30" s="6"/>
      <c r="B30" s="5"/>
      <c r="C30" s="30"/>
      <c r="D30" s="31"/>
      <c r="E30" s="93"/>
      <c r="F30" s="28"/>
      <c r="G30" s="65"/>
      <c r="H30" s="39"/>
      <c r="I30" s="83"/>
      <c r="J30" s="24"/>
    </row>
    <row r="31" spans="1:17" x14ac:dyDescent="0.25">
      <c r="A31" s="8" t="s">
        <v>25</v>
      </c>
      <c r="B31" s="9"/>
      <c r="C31" s="30"/>
      <c r="D31" s="31"/>
      <c r="E31" s="93"/>
      <c r="F31" s="44"/>
      <c r="G31" s="43"/>
      <c r="H31" s="25"/>
      <c r="I31" s="83"/>
      <c r="J31" s="25"/>
    </row>
    <row r="32" spans="1:17" x14ac:dyDescent="0.25">
      <c r="A32" s="6"/>
      <c r="B32" s="12" t="s">
        <v>26</v>
      </c>
      <c r="C32" s="13"/>
      <c r="D32" s="13"/>
      <c r="E32" s="89">
        <v>0</v>
      </c>
      <c r="F32" s="55"/>
      <c r="G32" s="57">
        <v>0</v>
      </c>
      <c r="H32" s="58"/>
      <c r="I32" s="81">
        <v>0</v>
      </c>
      <c r="J32" s="13"/>
    </row>
    <row r="33" spans="1:17" x14ac:dyDescent="0.25">
      <c r="A33" s="8" t="s">
        <v>27</v>
      </c>
      <c r="B33" s="9"/>
      <c r="C33" s="13"/>
      <c r="D33" s="13">
        <f>SUM(C32:C32)</f>
        <v>0</v>
      </c>
      <c r="E33" s="89"/>
      <c r="F33" s="55">
        <f>SUM(E32:E32)</f>
        <v>0</v>
      </c>
      <c r="G33" s="57"/>
      <c r="H33" s="59">
        <f>SUM(G32:G32)</f>
        <v>0</v>
      </c>
      <c r="I33" s="81"/>
      <c r="J33" s="13">
        <f>SUM(I32:I32)</f>
        <v>0</v>
      </c>
    </row>
    <row r="34" spans="1:17" x14ac:dyDescent="0.25">
      <c r="A34" s="6"/>
      <c r="B34" s="5"/>
      <c r="C34" s="33"/>
      <c r="D34" s="24"/>
      <c r="E34" s="93"/>
      <c r="F34" s="28"/>
      <c r="G34" s="13"/>
      <c r="H34" s="55"/>
      <c r="I34" s="83"/>
      <c r="J34" s="24"/>
    </row>
    <row r="35" spans="1:17" x14ac:dyDescent="0.25">
      <c r="A35" s="8" t="s">
        <v>28</v>
      </c>
      <c r="B35" s="9"/>
      <c r="C35" s="34"/>
      <c r="D35" s="25">
        <f>SUM(D5:D33)</f>
        <v>36931.299999999996</v>
      </c>
      <c r="E35" s="94"/>
      <c r="F35" s="44">
        <f>SUM(F5:F33)</f>
        <v>39030</v>
      </c>
      <c r="G35" s="13"/>
      <c r="H35" s="13">
        <f>SUM(H5:H33)</f>
        <v>25614.890000000003</v>
      </c>
      <c r="I35" s="84"/>
      <c r="J35" s="25">
        <f>SUM(J5:J33)</f>
        <v>40750</v>
      </c>
    </row>
    <row r="36" spans="1:17" x14ac:dyDescent="0.25">
      <c r="A36" s="6"/>
      <c r="B36" s="5"/>
      <c r="C36" s="36"/>
      <c r="D36" s="37"/>
      <c r="E36" s="95"/>
      <c r="F36" s="46"/>
      <c r="G36" s="65"/>
      <c r="H36" s="39"/>
      <c r="I36" s="85"/>
      <c r="J36" s="39"/>
    </row>
    <row r="37" spans="1:17" x14ac:dyDescent="0.25">
      <c r="A37" s="4" t="s">
        <v>29</v>
      </c>
      <c r="B37" s="5"/>
      <c r="C37" s="30"/>
      <c r="D37" s="31"/>
      <c r="E37" s="93"/>
      <c r="F37" s="28"/>
      <c r="G37" s="42"/>
      <c r="H37" s="24"/>
      <c r="I37" s="83"/>
      <c r="J37" s="24"/>
    </row>
    <row r="38" spans="1:17" x14ac:dyDescent="0.25">
      <c r="A38" s="6"/>
      <c r="B38" s="5"/>
      <c r="C38" s="30"/>
      <c r="D38" s="31"/>
      <c r="E38" s="93"/>
      <c r="F38" s="28"/>
      <c r="G38" s="42"/>
      <c r="H38" s="24"/>
      <c r="I38" s="83"/>
      <c r="J38" s="24"/>
    </row>
    <row r="39" spans="1:17" x14ac:dyDescent="0.25">
      <c r="A39" s="8" t="s">
        <v>30</v>
      </c>
      <c r="B39" s="9"/>
      <c r="C39" s="30"/>
      <c r="D39" s="31"/>
      <c r="E39" s="93"/>
      <c r="F39" s="44"/>
      <c r="G39" s="43"/>
      <c r="H39" s="25"/>
      <c r="I39" s="83"/>
      <c r="J39" s="25"/>
    </row>
    <row r="40" spans="1:17" x14ac:dyDescent="0.25">
      <c r="A40" s="6"/>
      <c r="B40" s="17" t="s">
        <v>31</v>
      </c>
      <c r="C40" s="13">
        <v>70</v>
      </c>
      <c r="D40" s="13"/>
      <c r="E40" s="89">
        <v>250</v>
      </c>
      <c r="F40" s="55"/>
      <c r="G40" s="74">
        <v>186.26</v>
      </c>
      <c r="H40" s="75"/>
      <c r="I40" s="81">
        <v>250</v>
      </c>
      <c r="J40" s="13"/>
    </row>
    <row r="41" spans="1:17" x14ac:dyDescent="0.25">
      <c r="A41" s="6"/>
      <c r="B41" s="17" t="s">
        <v>32</v>
      </c>
      <c r="C41" s="13">
        <v>12.05</v>
      </c>
      <c r="D41" s="13"/>
      <c r="E41" s="89">
        <v>200</v>
      </c>
      <c r="F41" s="55"/>
      <c r="G41" s="74">
        <v>24.75</v>
      </c>
      <c r="H41" s="75"/>
      <c r="I41" s="82">
        <v>50</v>
      </c>
      <c r="J41" s="13"/>
      <c r="K41" s="98"/>
    </row>
    <row r="42" spans="1:17" x14ac:dyDescent="0.25">
      <c r="A42" s="6"/>
      <c r="B42" s="12" t="s">
        <v>33</v>
      </c>
      <c r="C42" s="13">
        <v>401.64</v>
      </c>
      <c r="D42" s="13"/>
      <c r="E42" s="89">
        <v>300</v>
      </c>
      <c r="F42" s="55"/>
      <c r="G42" s="57">
        <v>315.45</v>
      </c>
      <c r="H42" s="58"/>
      <c r="I42" s="81">
        <v>300</v>
      </c>
      <c r="J42" s="13"/>
    </row>
    <row r="43" spans="1:17" x14ac:dyDescent="0.25">
      <c r="A43" s="6"/>
      <c r="B43" s="12" t="s">
        <v>34</v>
      </c>
      <c r="C43" s="13">
        <v>99.96</v>
      </c>
      <c r="D43" s="13"/>
      <c r="E43" s="89">
        <v>100</v>
      </c>
      <c r="F43" s="55"/>
      <c r="G43" s="57">
        <v>0</v>
      </c>
      <c r="H43" s="58"/>
      <c r="I43" s="99">
        <v>0</v>
      </c>
      <c r="J43" s="13"/>
    </row>
    <row r="44" spans="1:17" x14ac:dyDescent="0.25">
      <c r="A44" s="6"/>
      <c r="B44" s="12" t="s">
        <v>35</v>
      </c>
      <c r="C44" s="13">
        <v>153.97999999999999</v>
      </c>
      <c r="D44" s="13"/>
      <c r="E44" s="89">
        <v>200</v>
      </c>
      <c r="F44" s="55"/>
      <c r="G44" s="57">
        <v>140.08000000000001</v>
      </c>
      <c r="H44" s="58"/>
      <c r="I44" s="81">
        <v>200</v>
      </c>
      <c r="J44" s="13"/>
    </row>
    <row r="45" spans="1:17" x14ac:dyDescent="0.25">
      <c r="A45" s="6"/>
      <c r="B45" s="69" t="s">
        <v>98</v>
      </c>
      <c r="C45" s="70"/>
      <c r="D45" s="70"/>
      <c r="E45" s="92"/>
      <c r="F45" s="71"/>
      <c r="G45" s="72">
        <v>102.63</v>
      </c>
      <c r="H45" s="73"/>
      <c r="I45" s="82">
        <v>100</v>
      </c>
      <c r="J45" s="70"/>
      <c r="K45" s="88"/>
      <c r="L45" s="88"/>
      <c r="M45" s="88"/>
      <c r="N45" s="88"/>
      <c r="O45" s="88"/>
      <c r="P45" s="88"/>
      <c r="Q45" s="87"/>
    </row>
    <row r="46" spans="1:17" x14ac:dyDescent="0.25">
      <c r="A46" s="6"/>
      <c r="B46" s="12" t="s">
        <v>36</v>
      </c>
      <c r="C46" s="16">
        <v>373.65</v>
      </c>
      <c r="D46" s="13"/>
      <c r="E46" s="89">
        <v>300</v>
      </c>
      <c r="F46" s="55"/>
      <c r="G46" s="57">
        <v>52.7</v>
      </c>
      <c r="H46" s="58"/>
      <c r="I46" s="81">
        <v>300</v>
      </c>
      <c r="J46" s="13"/>
    </row>
    <row r="47" spans="1:17" x14ac:dyDescent="0.25">
      <c r="A47" s="6"/>
      <c r="B47" s="17" t="s">
        <v>37</v>
      </c>
      <c r="C47" s="13"/>
      <c r="D47" s="13"/>
      <c r="E47" s="89">
        <v>280</v>
      </c>
      <c r="F47" s="55"/>
      <c r="G47" s="74">
        <v>334</v>
      </c>
      <c r="H47" s="75"/>
      <c r="I47" s="82">
        <v>340</v>
      </c>
      <c r="J47" s="13"/>
    </row>
    <row r="48" spans="1:17" x14ac:dyDescent="0.25">
      <c r="A48" s="6"/>
      <c r="B48" s="12" t="s">
        <v>38</v>
      </c>
      <c r="C48" s="13"/>
      <c r="D48" s="13"/>
      <c r="E48" s="89">
        <v>0</v>
      </c>
      <c r="F48" s="55"/>
      <c r="G48" s="57">
        <v>0</v>
      </c>
      <c r="H48" s="58"/>
      <c r="I48" s="81">
        <v>0</v>
      </c>
      <c r="J48" s="13"/>
    </row>
    <row r="49" spans="1:11" x14ac:dyDescent="0.25">
      <c r="A49" s="6"/>
      <c r="B49" s="17" t="s">
        <v>4</v>
      </c>
      <c r="C49" s="13">
        <v>281</v>
      </c>
      <c r="D49" s="13"/>
      <c r="E49" s="89">
        <v>300</v>
      </c>
      <c r="F49" s="55"/>
      <c r="G49" s="57">
        <v>312.8</v>
      </c>
      <c r="H49" s="58"/>
      <c r="I49" s="81">
        <v>300</v>
      </c>
      <c r="J49" s="13"/>
    </row>
    <row r="50" spans="1:11" x14ac:dyDescent="0.25">
      <c r="A50" s="8" t="s">
        <v>39</v>
      </c>
      <c r="B50" s="9"/>
      <c r="C50" s="13"/>
      <c r="D50" s="13">
        <f>SUM(C40:C49)</f>
        <v>1392.28</v>
      </c>
      <c r="E50" s="89"/>
      <c r="F50" s="55">
        <f>SUM(E40:E49)</f>
        <v>1930</v>
      </c>
      <c r="G50" s="57"/>
      <c r="H50" s="59">
        <f>SUM(G40:G49)</f>
        <v>1468.67</v>
      </c>
      <c r="I50" s="81"/>
      <c r="J50" s="13">
        <f>SUM(I40:I49)</f>
        <v>1840</v>
      </c>
    </row>
    <row r="51" spans="1:11" x14ac:dyDescent="0.25">
      <c r="A51" s="6"/>
      <c r="B51" s="5"/>
      <c r="C51" s="30"/>
      <c r="D51" s="31"/>
      <c r="E51" s="93"/>
      <c r="F51" s="28"/>
      <c r="G51" s="65"/>
      <c r="H51" s="46"/>
      <c r="I51" s="83"/>
      <c r="J51" s="24"/>
    </row>
    <row r="52" spans="1:11" x14ac:dyDescent="0.25">
      <c r="A52" s="8" t="s">
        <v>40</v>
      </c>
      <c r="B52" s="9"/>
      <c r="C52" s="30"/>
      <c r="D52" s="31"/>
      <c r="E52" s="93"/>
      <c r="F52" s="44"/>
      <c r="G52" s="43"/>
      <c r="H52" s="44"/>
      <c r="I52" s="83"/>
      <c r="J52" s="25"/>
    </row>
    <row r="53" spans="1:11" x14ac:dyDescent="0.25">
      <c r="A53" s="6"/>
      <c r="B53" s="17" t="s">
        <v>41</v>
      </c>
      <c r="C53" s="13">
        <v>204.55</v>
      </c>
      <c r="D53" s="13"/>
      <c r="E53" s="89">
        <v>600</v>
      </c>
      <c r="F53" s="55"/>
      <c r="G53" s="57">
        <v>309.52</v>
      </c>
      <c r="H53" s="58"/>
      <c r="I53" s="81">
        <v>600</v>
      </c>
      <c r="J53" s="13"/>
    </row>
    <row r="54" spans="1:11" x14ac:dyDescent="0.25">
      <c r="A54" s="6"/>
      <c r="B54" s="17" t="s">
        <v>42</v>
      </c>
      <c r="C54" s="13"/>
      <c r="D54" s="13"/>
      <c r="E54" s="89">
        <v>50</v>
      </c>
      <c r="F54" s="55"/>
      <c r="G54" s="57"/>
      <c r="H54" s="58"/>
      <c r="I54" s="81">
        <v>50</v>
      </c>
      <c r="J54" s="13"/>
    </row>
    <row r="55" spans="1:11" x14ac:dyDescent="0.25">
      <c r="A55" s="6"/>
      <c r="B55" s="18" t="s">
        <v>43</v>
      </c>
      <c r="C55" s="13">
        <v>818.27</v>
      </c>
      <c r="D55" s="13"/>
      <c r="E55" s="89">
        <v>700</v>
      </c>
      <c r="F55" s="55"/>
      <c r="G55" s="57"/>
      <c r="H55" s="58"/>
      <c r="I55" s="81">
        <v>700</v>
      </c>
      <c r="J55" s="13"/>
    </row>
    <row r="56" spans="1:11" x14ac:dyDescent="0.25">
      <c r="A56" s="6"/>
      <c r="B56" s="18" t="s">
        <v>44</v>
      </c>
      <c r="C56" s="13">
        <v>94.95</v>
      </c>
      <c r="D56" s="13"/>
      <c r="E56" s="89">
        <v>400</v>
      </c>
      <c r="F56" s="55"/>
      <c r="G56" s="74">
        <v>54.94</v>
      </c>
      <c r="H56" s="75"/>
      <c r="I56" s="82">
        <v>200</v>
      </c>
      <c r="J56" s="13"/>
      <c r="K56" s="88"/>
    </row>
    <row r="57" spans="1:11" x14ac:dyDescent="0.25">
      <c r="A57" s="6"/>
      <c r="B57" s="18" t="s">
        <v>45</v>
      </c>
      <c r="C57" s="13">
        <v>1527.77</v>
      </c>
      <c r="D57" s="13"/>
      <c r="E57" s="89">
        <v>1500</v>
      </c>
      <c r="F57" s="55"/>
      <c r="G57" s="57"/>
      <c r="H57" s="58"/>
      <c r="I57" s="82">
        <v>1700</v>
      </c>
      <c r="J57" s="13"/>
    </row>
    <row r="58" spans="1:11" x14ac:dyDescent="0.25">
      <c r="A58" s="6"/>
      <c r="B58" s="17" t="s">
        <v>46</v>
      </c>
      <c r="C58" s="13">
        <v>97.04</v>
      </c>
      <c r="D58" s="13"/>
      <c r="E58" s="89">
        <v>100</v>
      </c>
      <c r="F58" s="55"/>
      <c r="G58" s="57">
        <v>130.09</v>
      </c>
      <c r="H58" s="58"/>
      <c r="I58" s="81">
        <v>130</v>
      </c>
      <c r="J58" s="13"/>
    </row>
    <row r="59" spans="1:11" x14ac:dyDescent="0.25">
      <c r="A59" s="6"/>
      <c r="B59" s="17" t="s">
        <v>47</v>
      </c>
      <c r="C59" s="13">
        <v>308.17</v>
      </c>
      <c r="D59" s="13"/>
      <c r="E59" s="89">
        <v>300</v>
      </c>
      <c r="F59" s="55"/>
      <c r="G59" s="74">
        <v>248.2</v>
      </c>
      <c r="H59" s="75"/>
      <c r="I59" s="81">
        <v>350</v>
      </c>
      <c r="J59" s="13"/>
    </row>
    <row r="60" spans="1:11" x14ac:dyDescent="0.25">
      <c r="A60" s="6"/>
      <c r="B60" s="17" t="s">
        <v>48</v>
      </c>
      <c r="C60" s="13">
        <v>1800</v>
      </c>
      <c r="D60" s="13"/>
      <c r="E60" s="89">
        <v>1600</v>
      </c>
      <c r="F60" s="55"/>
      <c r="G60" s="57">
        <v>1600</v>
      </c>
      <c r="H60" s="58"/>
      <c r="I60" s="81">
        <v>1600</v>
      </c>
      <c r="J60" s="13"/>
    </row>
    <row r="61" spans="1:11" x14ac:dyDescent="0.25">
      <c r="A61" s="8" t="s">
        <v>49</v>
      </c>
      <c r="B61" s="19"/>
      <c r="C61" s="13"/>
      <c r="D61" s="13">
        <f>SUM(C53:C60)</f>
        <v>4850.75</v>
      </c>
      <c r="E61" s="89"/>
      <c r="F61" s="55">
        <f>SUM(E53:E60)</f>
        <v>5250</v>
      </c>
      <c r="G61" s="57"/>
      <c r="H61" s="60">
        <f>SUM(G53:G60)</f>
        <v>2342.75</v>
      </c>
      <c r="I61" s="81"/>
      <c r="J61" s="13">
        <f>SUM(I53:I60)</f>
        <v>5330</v>
      </c>
    </row>
    <row r="62" spans="1:11" x14ac:dyDescent="0.25">
      <c r="A62" s="20"/>
      <c r="B62" s="21"/>
      <c r="C62" s="40"/>
      <c r="D62" s="22"/>
      <c r="E62" s="96"/>
      <c r="F62" s="21"/>
      <c r="G62" s="29"/>
      <c r="H62" s="29"/>
      <c r="I62" s="81"/>
      <c r="J62" s="22"/>
    </row>
    <row r="63" spans="1:11" x14ac:dyDescent="0.25">
      <c r="C63" s="32"/>
      <c r="D63" s="32"/>
      <c r="E63" s="93"/>
      <c r="F63" s="32"/>
      <c r="G63" s="36"/>
      <c r="H63" s="38"/>
      <c r="I63" s="86"/>
      <c r="J63" s="32"/>
    </row>
    <row r="64" spans="1:11" x14ac:dyDescent="0.25">
      <c r="C64" s="32"/>
      <c r="D64" s="32"/>
      <c r="E64" s="93"/>
      <c r="F64" s="32"/>
      <c r="G64" s="30"/>
      <c r="H64" s="27"/>
      <c r="I64" s="86"/>
      <c r="J64" s="32"/>
    </row>
    <row r="65" spans="1:11" x14ac:dyDescent="0.25">
      <c r="C65" s="32"/>
      <c r="D65" s="32"/>
      <c r="E65" s="93"/>
      <c r="F65" s="32"/>
      <c r="G65" s="30"/>
      <c r="H65" s="27"/>
      <c r="I65" s="86"/>
      <c r="J65" s="32"/>
    </row>
    <row r="66" spans="1:11" x14ac:dyDescent="0.25">
      <c r="A66" s="104" t="s">
        <v>0</v>
      </c>
      <c r="B66" s="104"/>
      <c r="C66" s="41" t="s">
        <v>93</v>
      </c>
      <c r="D66" s="41"/>
      <c r="E66" s="93"/>
      <c r="F66" s="32"/>
      <c r="G66" s="30"/>
      <c r="H66" s="27"/>
      <c r="I66" s="86"/>
      <c r="J66" s="32" t="s">
        <v>50</v>
      </c>
    </row>
    <row r="67" spans="1:11" x14ac:dyDescent="0.25">
      <c r="A67" s="1"/>
      <c r="B67" s="1"/>
      <c r="C67" s="41"/>
      <c r="D67" s="41"/>
      <c r="E67" s="93"/>
      <c r="F67" s="32"/>
      <c r="G67" s="35"/>
      <c r="H67" s="19"/>
      <c r="I67" s="86"/>
      <c r="J67" s="32"/>
    </row>
    <row r="68" spans="1:11" x14ac:dyDescent="0.25">
      <c r="A68" s="2"/>
      <c r="B68" s="3"/>
      <c r="C68" s="101" t="s">
        <v>94</v>
      </c>
      <c r="D68" s="102"/>
      <c r="E68" s="101" t="s">
        <v>95</v>
      </c>
      <c r="F68" s="103"/>
      <c r="G68" s="61"/>
      <c r="H68" s="62"/>
      <c r="I68" s="101" t="s">
        <v>96</v>
      </c>
      <c r="J68" s="102"/>
    </row>
    <row r="69" spans="1:11" x14ac:dyDescent="0.25">
      <c r="A69" s="8" t="s">
        <v>51</v>
      </c>
      <c r="B69" s="19"/>
      <c r="C69" s="35"/>
      <c r="D69" s="23"/>
      <c r="E69" s="93"/>
      <c r="F69" s="19"/>
      <c r="G69" s="29"/>
      <c r="H69" s="40"/>
      <c r="I69" s="83"/>
      <c r="J69" s="23"/>
    </row>
    <row r="70" spans="1:11" x14ac:dyDescent="0.25">
      <c r="A70" s="6"/>
      <c r="B70" s="17" t="s">
        <v>52</v>
      </c>
      <c r="C70" s="13">
        <v>600</v>
      </c>
      <c r="D70" s="13"/>
      <c r="E70" s="89">
        <v>600</v>
      </c>
      <c r="F70" s="55"/>
      <c r="G70" s="57">
        <v>303.7</v>
      </c>
      <c r="H70" s="58"/>
      <c r="I70" s="81">
        <v>600</v>
      </c>
      <c r="J70" s="13"/>
    </row>
    <row r="71" spans="1:11" x14ac:dyDescent="0.25">
      <c r="A71" s="6"/>
      <c r="B71" s="17" t="s">
        <v>53</v>
      </c>
      <c r="C71" s="13">
        <v>125.09</v>
      </c>
      <c r="D71" s="13"/>
      <c r="E71" s="89">
        <v>150</v>
      </c>
      <c r="F71" s="55"/>
      <c r="G71" s="57">
        <v>39.64</v>
      </c>
      <c r="H71" s="58"/>
      <c r="I71" s="81">
        <v>150</v>
      </c>
      <c r="J71" s="13"/>
    </row>
    <row r="72" spans="1:11" x14ac:dyDescent="0.25">
      <c r="A72" s="6"/>
      <c r="B72" s="17" t="s">
        <v>54</v>
      </c>
      <c r="C72" s="13">
        <v>163.92</v>
      </c>
      <c r="D72" s="13"/>
      <c r="E72" s="89">
        <v>250</v>
      </c>
      <c r="F72" s="55"/>
      <c r="G72" s="57"/>
      <c r="H72" s="58"/>
      <c r="I72" s="81">
        <v>250</v>
      </c>
      <c r="J72" s="13"/>
    </row>
    <row r="73" spans="1:11" x14ac:dyDescent="0.25">
      <c r="A73" s="6"/>
      <c r="B73" s="17" t="s">
        <v>55</v>
      </c>
      <c r="C73" s="13">
        <v>230</v>
      </c>
      <c r="D73" s="13"/>
      <c r="E73" s="89">
        <v>450</v>
      </c>
      <c r="F73" s="55"/>
      <c r="G73" s="74">
        <v>121</v>
      </c>
      <c r="H73" s="75"/>
      <c r="I73" s="81">
        <v>450</v>
      </c>
      <c r="J73" s="13"/>
      <c r="K73" s="88"/>
    </row>
    <row r="74" spans="1:11" x14ac:dyDescent="0.25">
      <c r="A74" s="6"/>
      <c r="B74" s="17" t="s">
        <v>56</v>
      </c>
      <c r="C74" s="16">
        <v>139.6</v>
      </c>
      <c r="D74" s="13"/>
      <c r="E74" s="89">
        <v>600</v>
      </c>
      <c r="F74" s="55"/>
      <c r="G74" s="74">
        <v>281.58</v>
      </c>
      <c r="H74" s="75"/>
      <c r="I74" s="81">
        <v>600</v>
      </c>
      <c r="J74" s="13"/>
      <c r="K74" s="88"/>
    </row>
    <row r="75" spans="1:11" x14ac:dyDescent="0.25">
      <c r="A75" s="6"/>
      <c r="B75" s="17" t="s">
        <v>57</v>
      </c>
      <c r="C75" s="13">
        <v>227.58</v>
      </c>
      <c r="D75" s="13"/>
      <c r="E75" s="89">
        <v>350</v>
      </c>
      <c r="F75" s="55"/>
      <c r="G75" s="57"/>
      <c r="H75" s="58"/>
      <c r="I75" s="81">
        <v>350</v>
      </c>
      <c r="J75" s="13"/>
    </row>
    <row r="76" spans="1:11" x14ac:dyDescent="0.25">
      <c r="A76" s="6"/>
      <c r="B76" s="19" t="s">
        <v>58</v>
      </c>
      <c r="C76" s="13">
        <v>751</v>
      </c>
      <c r="D76" s="13"/>
      <c r="E76" s="89">
        <v>700</v>
      </c>
      <c r="F76" s="55"/>
      <c r="G76" s="57">
        <v>646</v>
      </c>
      <c r="H76" s="58"/>
      <c r="I76" s="81">
        <v>700</v>
      </c>
      <c r="J76" s="13"/>
    </row>
    <row r="77" spans="1:11" x14ac:dyDescent="0.25">
      <c r="A77" s="6"/>
      <c r="B77" s="19" t="s">
        <v>59</v>
      </c>
      <c r="C77" s="13">
        <v>313.94</v>
      </c>
      <c r="D77" s="13"/>
      <c r="E77" s="89">
        <v>350</v>
      </c>
      <c r="F77" s="55"/>
      <c r="G77" s="57"/>
      <c r="H77" s="58"/>
      <c r="I77" s="81">
        <v>350</v>
      </c>
      <c r="J77" s="13"/>
    </row>
    <row r="78" spans="1:11" x14ac:dyDescent="0.25">
      <c r="A78" s="6"/>
      <c r="B78" s="19" t="s">
        <v>61</v>
      </c>
      <c r="C78" s="13">
        <v>3000</v>
      </c>
      <c r="D78" s="13"/>
      <c r="E78" s="89">
        <v>4000</v>
      </c>
      <c r="F78" s="55"/>
      <c r="G78" s="74"/>
      <c r="H78" s="75"/>
      <c r="I78" s="81">
        <v>4000</v>
      </c>
      <c r="J78" s="13"/>
      <c r="K78" s="88"/>
    </row>
    <row r="79" spans="1:11" x14ac:dyDescent="0.25">
      <c r="A79" s="6"/>
      <c r="B79" s="19" t="s">
        <v>60</v>
      </c>
      <c r="C79" s="13">
        <v>300</v>
      </c>
      <c r="D79" s="13"/>
      <c r="E79" s="89">
        <v>300</v>
      </c>
      <c r="F79" s="55"/>
      <c r="G79" s="57"/>
      <c r="H79" s="58"/>
      <c r="I79" s="81">
        <v>300</v>
      </c>
      <c r="J79" s="13"/>
    </row>
    <row r="80" spans="1:11" x14ac:dyDescent="0.25">
      <c r="A80" s="6"/>
      <c r="B80" s="19" t="s">
        <v>97</v>
      </c>
      <c r="C80" s="13">
        <v>152.55000000000001</v>
      </c>
      <c r="D80" s="13"/>
      <c r="E80" s="89">
        <v>200</v>
      </c>
      <c r="F80" s="55"/>
      <c r="G80" s="57">
        <v>50</v>
      </c>
      <c r="H80" s="58"/>
      <c r="I80" s="81">
        <v>200</v>
      </c>
      <c r="J80" s="13"/>
    </row>
    <row r="81" spans="1:11" x14ac:dyDescent="0.25">
      <c r="A81" s="8" t="s">
        <v>62</v>
      </c>
      <c r="B81" s="19"/>
      <c r="C81" s="13"/>
      <c r="D81" s="13">
        <f>SUM(C70:C80)</f>
        <v>6003.6799999999994</v>
      </c>
      <c r="E81" s="89"/>
      <c r="F81" s="55">
        <f>SUM(E70:E80)</f>
        <v>7950</v>
      </c>
      <c r="G81" s="57"/>
      <c r="H81" s="60">
        <f>SUM(G70:G80)</f>
        <v>1441.92</v>
      </c>
      <c r="I81" s="81"/>
      <c r="J81" s="13">
        <f>SUM(I70:I80)</f>
        <v>7950</v>
      </c>
    </row>
    <row r="82" spans="1:11" x14ac:dyDescent="0.25">
      <c r="A82" s="6"/>
      <c r="B82" s="5"/>
      <c r="C82" s="42"/>
      <c r="D82" s="24"/>
      <c r="E82" s="93"/>
      <c r="F82" s="28"/>
      <c r="G82" s="65"/>
      <c r="H82" s="46"/>
      <c r="I82" s="83"/>
      <c r="J82" s="24"/>
    </row>
    <row r="83" spans="1:11" x14ac:dyDescent="0.25">
      <c r="A83" s="8" t="s">
        <v>63</v>
      </c>
      <c r="B83" s="9"/>
      <c r="C83" s="43"/>
      <c r="D83" s="25"/>
      <c r="E83" s="93"/>
      <c r="F83" s="44"/>
      <c r="G83" s="43"/>
      <c r="H83" s="44"/>
      <c r="I83" s="83"/>
      <c r="J83" s="25"/>
    </row>
    <row r="84" spans="1:11" x14ac:dyDescent="0.25">
      <c r="A84" s="6"/>
      <c r="B84" s="17" t="s">
        <v>64</v>
      </c>
      <c r="C84" s="13">
        <v>7646.94</v>
      </c>
      <c r="D84" s="13"/>
      <c r="E84" s="89">
        <v>10000</v>
      </c>
      <c r="F84" s="55"/>
      <c r="G84" s="74">
        <v>9378.36</v>
      </c>
      <c r="H84" s="75"/>
      <c r="I84" s="81">
        <v>10000</v>
      </c>
      <c r="J84" s="13"/>
      <c r="K84" s="98"/>
    </row>
    <row r="85" spans="1:11" x14ac:dyDescent="0.25">
      <c r="A85" s="6"/>
      <c r="B85" s="17" t="s">
        <v>65</v>
      </c>
      <c r="C85" s="13">
        <v>9288.43</v>
      </c>
      <c r="D85" s="13"/>
      <c r="E85" s="89">
        <v>7000</v>
      </c>
      <c r="F85" s="55"/>
      <c r="G85" s="74"/>
      <c r="H85" s="75"/>
      <c r="I85" s="81">
        <v>7000</v>
      </c>
      <c r="J85" s="13"/>
      <c r="K85" s="32"/>
    </row>
    <row r="86" spans="1:11" x14ac:dyDescent="0.25">
      <c r="A86" s="6"/>
      <c r="B86" s="17" t="s">
        <v>66</v>
      </c>
      <c r="C86" s="13">
        <v>580</v>
      </c>
      <c r="D86" s="13"/>
      <c r="E86" s="89">
        <v>800</v>
      </c>
      <c r="F86" s="55"/>
      <c r="G86" s="57"/>
      <c r="H86" s="58"/>
      <c r="I86" s="81">
        <v>800</v>
      </c>
      <c r="J86" s="13"/>
    </row>
    <row r="87" spans="1:11" x14ac:dyDescent="0.25">
      <c r="A87" s="6"/>
      <c r="B87" s="9"/>
      <c r="C87" s="13"/>
      <c r="D87" s="13">
        <f>SUM(C84:C86)</f>
        <v>17515.37</v>
      </c>
      <c r="E87" s="89"/>
      <c r="F87" s="55">
        <f>SUM(E84:E86)</f>
        <v>17800</v>
      </c>
      <c r="G87" s="57"/>
      <c r="H87" s="60">
        <f>SUM(G84:G86)</f>
        <v>9378.36</v>
      </c>
      <c r="I87" s="81"/>
      <c r="J87" s="13">
        <f>SUM(I84:I86)</f>
        <v>17800</v>
      </c>
    </row>
    <row r="88" spans="1:11" x14ac:dyDescent="0.25">
      <c r="A88" s="6"/>
      <c r="B88" s="5"/>
      <c r="C88" s="42"/>
      <c r="D88" s="24"/>
      <c r="E88" s="93"/>
      <c r="F88" s="28"/>
      <c r="G88" s="65"/>
      <c r="H88" s="46"/>
      <c r="I88" s="83"/>
      <c r="J88" s="24"/>
    </row>
    <row r="89" spans="1:11" x14ac:dyDescent="0.25">
      <c r="A89" s="8" t="s">
        <v>67</v>
      </c>
      <c r="B89" s="9"/>
      <c r="C89" s="43"/>
      <c r="D89" s="25"/>
      <c r="E89" s="93"/>
      <c r="F89" s="44"/>
      <c r="G89" s="43"/>
      <c r="H89" s="44"/>
      <c r="I89" s="83"/>
      <c r="J89" s="25"/>
    </row>
    <row r="90" spans="1:11" x14ac:dyDescent="0.25">
      <c r="A90" s="6"/>
      <c r="B90" s="12" t="s">
        <v>68</v>
      </c>
      <c r="C90" s="13">
        <v>1306.99</v>
      </c>
      <c r="D90" s="13"/>
      <c r="E90" s="89">
        <v>1300</v>
      </c>
      <c r="F90" s="55"/>
      <c r="G90" s="57">
        <v>899.97</v>
      </c>
      <c r="H90" s="58"/>
      <c r="I90" s="81">
        <v>1300</v>
      </c>
      <c r="J90" s="13"/>
    </row>
    <row r="91" spans="1:11" x14ac:dyDescent="0.25">
      <c r="A91" s="6"/>
      <c r="B91" s="12" t="s">
        <v>69</v>
      </c>
      <c r="C91" s="13">
        <v>348.03</v>
      </c>
      <c r="D91" s="13"/>
      <c r="E91" s="89">
        <v>600</v>
      </c>
      <c r="F91" s="55"/>
      <c r="G91" s="57">
        <v>220.31</v>
      </c>
      <c r="H91" s="58"/>
      <c r="I91" s="81">
        <v>600</v>
      </c>
      <c r="J91" s="13"/>
    </row>
    <row r="92" spans="1:11" x14ac:dyDescent="0.25">
      <c r="A92" s="6"/>
      <c r="B92" s="12" t="s">
        <v>70</v>
      </c>
      <c r="C92" s="13"/>
      <c r="D92" s="13"/>
      <c r="E92" s="89">
        <v>50</v>
      </c>
      <c r="F92" s="55"/>
      <c r="G92" s="57"/>
      <c r="H92" s="58"/>
      <c r="I92" s="81">
        <v>50</v>
      </c>
      <c r="J92" s="13"/>
    </row>
    <row r="93" spans="1:11" x14ac:dyDescent="0.25">
      <c r="A93" s="6"/>
      <c r="B93" s="12" t="s">
        <v>71</v>
      </c>
      <c r="C93" s="13">
        <v>73.77</v>
      </c>
      <c r="D93" s="13"/>
      <c r="E93" s="89">
        <v>0</v>
      </c>
      <c r="F93" s="55"/>
      <c r="G93" s="57"/>
      <c r="H93" s="58"/>
      <c r="I93" s="81">
        <v>0</v>
      </c>
      <c r="J93" s="13"/>
    </row>
    <row r="94" spans="1:11" x14ac:dyDescent="0.25">
      <c r="A94" s="8" t="s">
        <v>72</v>
      </c>
      <c r="B94" s="9"/>
      <c r="C94" s="13"/>
      <c r="D94" s="13">
        <f>SUM(C90:C93)</f>
        <v>1728.79</v>
      </c>
      <c r="E94" s="89"/>
      <c r="F94" s="55">
        <f>SUM(E90:E92)</f>
        <v>1950</v>
      </c>
      <c r="G94" s="57"/>
      <c r="H94" s="60">
        <f>SUM(G90:G92)</f>
        <v>1120.28</v>
      </c>
      <c r="I94" s="81"/>
      <c r="J94" s="13">
        <f>SUM(I90:I92)</f>
        <v>1950</v>
      </c>
    </row>
    <row r="95" spans="1:11" x14ac:dyDescent="0.25">
      <c r="A95" s="6"/>
      <c r="B95" s="5"/>
      <c r="C95" s="42"/>
      <c r="D95" s="24"/>
      <c r="E95" s="93"/>
      <c r="F95" s="28"/>
      <c r="G95" s="65"/>
      <c r="H95" s="46"/>
      <c r="I95" s="83"/>
      <c r="J95" s="24"/>
    </row>
    <row r="96" spans="1:11" x14ac:dyDescent="0.25">
      <c r="A96" s="8" t="s">
        <v>73</v>
      </c>
      <c r="B96" s="9"/>
      <c r="C96" s="43"/>
      <c r="D96" s="25"/>
      <c r="E96" s="93"/>
      <c r="F96" s="44"/>
      <c r="G96" s="43"/>
      <c r="H96" s="44"/>
      <c r="I96" s="83"/>
      <c r="J96" s="25"/>
    </row>
    <row r="97" spans="1:11" x14ac:dyDescent="0.25">
      <c r="A97" s="6"/>
      <c r="B97" s="17" t="s">
        <v>74</v>
      </c>
      <c r="C97" s="13">
        <v>1014</v>
      </c>
      <c r="D97" s="13"/>
      <c r="E97" s="89">
        <v>1300</v>
      </c>
      <c r="F97" s="55"/>
      <c r="G97" s="74">
        <v>1808.7</v>
      </c>
      <c r="H97" s="75"/>
      <c r="I97" s="82">
        <v>1800</v>
      </c>
      <c r="J97" s="13"/>
      <c r="K97" s="88"/>
    </row>
    <row r="98" spans="1:11" x14ac:dyDescent="0.25">
      <c r="A98" s="6"/>
      <c r="B98" s="12" t="s">
        <v>75</v>
      </c>
      <c r="C98" s="13">
        <v>313.06</v>
      </c>
      <c r="D98" s="13"/>
      <c r="E98" s="89">
        <v>500</v>
      </c>
      <c r="F98" s="55"/>
      <c r="G98" s="57">
        <v>223.58</v>
      </c>
      <c r="H98" s="58"/>
      <c r="I98" s="81">
        <v>500</v>
      </c>
      <c r="J98" s="13"/>
    </row>
    <row r="99" spans="1:11" x14ac:dyDescent="0.25">
      <c r="A99" s="6"/>
      <c r="B99" s="12" t="s">
        <v>76</v>
      </c>
      <c r="C99" s="13"/>
      <c r="D99" s="13"/>
      <c r="E99" s="89">
        <v>100</v>
      </c>
      <c r="F99" s="55"/>
      <c r="G99" s="57"/>
      <c r="H99" s="58"/>
      <c r="I99" s="81">
        <v>100</v>
      </c>
      <c r="J99" s="13"/>
    </row>
    <row r="100" spans="1:11" x14ac:dyDescent="0.25">
      <c r="A100" s="6"/>
      <c r="B100" s="12" t="s">
        <v>77</v>
      </c>
      <c r="C100" s="13">
        <v>277</v>
      </c>
      <c r="D100" s="13"/>
      <c r="E100" s="89">
        <v>600</v>
      </c>
      <c r="F100" s="55"/>
      <c r="G100" s="74">
        <v>343.6</v>
      </c>
      <c r="H100" s="75"/>
      <c r="I100" s="81">
        <v>600</v>
      </c>
      <c r="J100" s="13"/>
      <c r="K100" s="88"/>
    </row>
    <row r="101" spans="1:11" x14ac:dyDescent="0.25">
      <c r="A101" s="6"/>
      <c r="B101" s="12" t="s">
        <v>78</v>
      </c>
      <c r="C101" s="16"/>
      <c r="D101" s="13"/>
      <c r="E101" s="89">
        <v>0</v>
      </c>
      <c r="F101" s="55"/>
      <c r="G101" s="57">
        <v>100</v>
      </c>
      <c r="H101" s="58"/>
      <c r="I101" s="81">
        <v>100</v>
      </c>
      <c r="J101" s="13"/>
    </row>
    <row r="102" spans="1:11" x14ac:dyDescent="0.25">
      <c r="A102" s="8" t="s">
        <v>79</v>
      </c>
      <c r="B102" s="9"/>
      <c r="C102" s="13"/>
      <c r="D102" s="13">
        <f>SUM(C97:C101)</f>
        <v>1604.06</v>
      </c>
      <c r="E102" s="89"/>
      <c r="F102" s="55">
        <f>SUM(E97:E101)</f>
        <v>2500</v>
      </c>
      <c r="G102" s="57"/>
      <c r="H102" s="60">
        <f>SUM(G97:G101)</f>
        <v>2475.88</v>
      </c>
      <c r="I102" s="81"/>
      <c r="J102" s="13">
        <f>SUM(I97:I101)</f>
        <v>3100</v>
      </c>
    </row>
    <row r="103" spans="1:11" x14ac:dyDescent="0.25">
      <c r="A103" s="6"/>
      <c r="B103" s="5"/>
      <c r="C103" s="42"/>
      <c r="D103" s="24"/>
      <c r="E103" s="93"/>
      <c r="F103" s="28"/>
      <c r="G103" s="65"/>
      <c r="H103" s="46"/>
      <c r="I103" s="83"/>
      <c r="J103" s="24"/>
    </row>
    <row r="104" spans="1:11" x14ac:dyDescent="0.25">
      <c r="A104" s="8" t="s">
        <v>80</v>
      </c>
      <c r="B104" s="9"/>
      <c r="C104" s="43"/>
      <c r="D104" s="25"/>
      <c r="E104" s="93"/>
      <c r="F104" s="44"/>
      <c r="G104" s="43"/>
      <c r="H104" s="44"/>
      <c r="I104" s="83"/>
      <c r="J104" s="25"/>
    </row>
    <row r="105" spans="1:11" x14ac:dyDescent="0.25">
      <c r="A105" s="6"/>
      <c r="B105" s="12" t="s">
        <v>74</v>
      </c>
      <c r="C105" s="13"/>
      <c r="D105" s="13"/>
      <c r="E105" s="89">
        <v>100</v>
      </c>
      <c r="F105" s="55"/>
      <c r="G105" s="57"/>
      <c r="H105" s="58"/>
      <c r="I105" s="81">
        <v>100</v>
      </c>
      <c r="J105" s="13"/>
    </row>
    <row r="106" spans="1:11" x14ac:dyDescent="0.25">
      <c r="A106" s="6"/>
      <c r="B106" s="12" t="s">
        <v>75</v>
      </c>
      <c r="C106" s="13">
        <v>121.74</v>
      </c>
      <c r="D106" s="13"/>
      <c r="E106" s="89">
        <v>100</v>
      </c>
      <c r="F106" s="55"/>
      <c r="G106" s="57"/>
      <c r="H106" s="58"/>
      <c r="I106" s="81">
        <v>100</v>
      </c>
      <c r="J106" s="13"/>
    </row>
    <row r="107" spans="1:11" x14ac:dyDescent="0.25">
      <c r="A107" s="6"/>
      <c r="B107" s="12" t="s">
        <v>76</v>
      </c>
      <c r="C107" s="13">
        <v>841.07</v>
      </c>
      <c r="D107" s="13"/>
      <c r="E107" s="89">
        <v>700</v>
      </c>
      <c r="F107" s="55"/>
      <c r="G107" s="57">
        <v>199.07</v>
      </c>
      <c r="H107" s="58"/>
      <c r="I107" s="82">
        <v>1500</v>
      </c>
      <c r="J107" s="13"/>
    </row>
    <row r="108" spans="1:11" x14ac:dyDescent="0.25">
      <c r="A108" s="6"/>
      <c r="B108" s="12" t="s">
        <v>78</v>
      </c>
      <c r="C108" s="16"/>
      <c r="D108" s="13"/>
      <c r="E108" s="89">
        <v>0</v>
      </c>
      <c r="F108" s="55"/>
      <c r="G108" s="57"/>
      <c r="H108" s="58"/>
      <c r="I108" s="81">
        <v>0</v>
      </c>
      <c r="J108" s="13"/>
    </row>
    <row r="109" spans="1:11" x14ac:dyDescent="0.25">
      <c r="A109" s="8" t="s">
        <v>81</v>
      </c>
      <c r="B109" s="9"/>
      <c r="C109" s="13"/>
      <c r="D109" s="13">
        <f>SUM(C105:C108)</f>
        <v>962.81000000000006</v>
      </c>
      <c r="E109" s="89"/>
      <c r="F109" s="55">
        <f>SUM(E105:E108)</f>
        <v>900</v>
      </c>
      <c r="G109" s="57"/>
      <c r="H109" s="60">
        <f>SUM(G105:G108)</f>
        <v>199.07</v>
      </c>
      <c r="I109" s="81"/>
      <c r="J109" s="13">
        <f>SUM(I105:I108)</f>
        <v>1700</v>
      </c>
    </row>
    <row r="110" spans="1:11" x14ac:dyDescent="0.25">
      <c r="A110" s="6"/>
      <c r="B110" s="5"/>
      <c r="C110" s="42"/>
      <c r="D110" s="24"/>
      <c r="E110" s="93"/>
      <c r="F110" s="28"/>
      <c r="G110" s="65"/>
      <c r="H110" s="46"/>
      <c r="I110" s="83"/>
      <c r="J110" s="24"/>
    </row>
    <row r="111" spans="1:11" x14ac:dyDescent="0.25">
      <c r="A111" s="8" t="s">
        <v>82</v>
      </c>
      <c r="B111" s="9"/>
      <c r="C111" s="43"/>
      <c r="D111" s="25"/>
      <c r="E111" s="93"/>
      <c r="F111" s="44"/>
      <c r="G111" s="43"/>
      <c r="H111" s="44"/>
      <c r="I111" s="83"/>
      <c r="J111" s="25"/>
    </row>
    <row r="112" spans="1:11" x14ac:dyDescent="0.25">
      <c r="A112" s="6"/>
      <c r="B112" s="12" t="s">
        <v>83</v>
      </c>
      <c r="C112" s="16"/>
      <c r="D112" s="13"/>
      <c r="E112" s="89">
        <v>150</v>
      </c>
      <c r="F112" s="55"/>
      <c r="G112" s="57"/>
      <c r="H112" s="58"/>
      <c r="I112" s="81">
        <v>150</v>
      </c>
      <c r="J112" s="13"/>
    </row>
    <row r="113" spans="1:11" x14ac:dyDescent="0.25">
      <c r="A113" s="6"/>
      <c r="B113" s="9" t="s">
        <v>84</v>
      </c>
      <c r="C113" s="13">
        <v>200.16</v>
      </c>
      <c r="D113" s="13"/>
      <c r="E113" s="89">
        <v>0</v>
      </c>
      <c r="F113" s="55"/>
      <c r="G113" s="57"/>
      <c r="H113" s="58"/>
      <c r="I113" s="81">
        <v>200</v>
      </c>
      <c r="J113" s="13"/>
    </row>
    <row r="114" spans="1:11" x14ac:dyDescent="0.25">
      <c r="A114" s="6"/>
      <c r="B114" s="9" t="s">
        <v>85</v>
      </c>
      <c r="C114" s="13">
        <v>1221.67</v>
      </c>
      <c r="D114" s="13"/>
      <c r="E114" s="89">
        <v>0</v>
      </c>
      <c r="F114" s="55"/>
      <c r="G114" s="57">
        <v>165</v>
      </c>
      <c r="H114" s="58"/>
      <c r="I114" s="81">
        <v>0</v>
      </c>
      <c r="J114" s="13"/>
    </row>
    <row r="115" spans="1:11" x14ac:dyDescent="0.25">
      <c r="A115" s="6"/>
      <c r="B115" s="9" t="s">
        <v>86</v>
      </c>
      <c r="C115" s="13"/>
      <c r="D115" s="13"/>
      <c r="E115" s="89">
        <v>0</v>
      </c>
      <c r="F115" s="55"/>
      <c r="G115" s="57"/>
      <c r="H115" s="58"/>
      <c r="I115" s="81">
        <v>0</v>
      </c>
      <c r="J115" s="13"/>
    </row>
    <row r="116" spans="1:11" x14ac:dyDescent="0.25">
      <c r="A116" s="8" t="s">
        <v>87</v>
      </c>
      <c r="B116" s="9"/>
      <c r="C116" s="13"/>
      <c r="D116" s="13">
        <f>SUM(C112:C115)</f>
        <v>1421.8300000000002</v>
      </c>
      <c r="E116" s="89"/>
      <c r="F116" s="55">
        <f>SUM(E112:E115)</f>
        <v>150</v>
      </c>
      <c r="G116" s="63"/>
      <c r="H116" s="64">
        <f>SUM(G112:G115)</f>
        <v>165</v>
      </c>
      <c r="I116" s="81"/>
      <c r="J116" s="13">
        <f>SUM(I112:I115)</f>
        <v>350</v>
      </c>
    </row>
    <row r="117" spans="1:11" x14ac:dyDescent="0.25">
      <c r="A117" s="6"/>
      <c r="B117" s="5"/>
      <c r="C117" s="42"/>
      <c r="D117" s="24"/>
      <c r="E117" s="93"/>
      <c r="F117" s="24"/>
      <c r="G117" s="28"/>
      <c r="H117" s="28"/>
      <c r="I117" s="83"/>
      <c r="J117" s="24"/>
    </row>
    <row r="118" spans="1:11" x14ac:dyDescent="0.25">
      <c r="A118" s="8" t="s">
        <v>88</v>
      </c>
      <c r="B118" s="9"/>
      <c r="C118" s="43"/>
      <c r="D118" s="25"/>
      <c r="E118" s="93"/>
      <c r="F118" s="25"/>
      <c r="G118" s="28"/>
      <c r="H118" s="28"/>
      <c r="I118" s="83"/>
      <c r="J118" s="25"/>
    </row>
    <row r="119" spans="1:11" x14ac:dyDescent="0.25">
      <c r="A119" s="6"/>
      <c r="B119" s="12" t="s">
        <v>89</v>
      </c>
      <c r="C119" s="13">
        <v>438</v>
      </c>
      <c r="D119" s="13"/>
      <c r="E119" s="89">
        <v>600</v>
      </c>
      <c r="F119" s="13"/>
      <c r="G119" s="47"/>
      <c r="H119" s="48"/>
      <c r="I119" s="82">
        <v>730</v>
      </c>
      <c r="J119" s="13"/>
      <c r="K119" s="32"/>
    </row>
    <row r="120" spans="1:11" x14ac:dyDescent="0.25">
      <c r="A120" s="8" t="s">
        <v>90</v>
      </c>
      <c r="B120" s="9"/>
      <c r="C120" s="13"/>
      <c r="D120" s="13">
        <f>C119</f>
        <v>438</v>
      </c>
      <c r="E120" s="89"/>
      <c r="F120" s="13">
        <f>E119</f>
        <v>600</v>
      </c>
      <c r="G120" s="49"/>
      <c r="H120" s="50">
        <f>G119</f>
        <v>0</v>
      </c>
      <c r="I120" s="81"/>
      <c r="J120" s="13">
        <f>I119</f>
        <v>730</v>
      </c>
    </row>
    <row r="121" spans="1:11" x14ac:dyDescent="0.25">
      <c r="A121" s="6"/>
      <c r="B121" s="5"/>
      <c r="C121" s="42"/>
      <c r="D121" s="24"/>
      <c r="E121" s="97"/>
      <c r="F121" s="24"/>
      <c r="G121" s="51"/>
      <c r="H121" s="52"/>
      <c r="I121" s="83"/>
      <c r="J121" s="24"/>
    </row>
    <row r="122" spans="1:11" x14ac:dyDescent="0.25">
      <c r="A122" s="26" t="s">
        <v>91</v>
      </c>
      <c r="B122" s="19"/>
      <c r="C122" s="43"/>
      <c r="D122" s="25">
        <f>SUM(D40:D120)</f>
        <v>35917.57</v>
      </c>
      <c r="E122" s="94"/>
      <c r="F122" s="25">
        <f>SUM(F40:F120)</f>
        <v>39030</v>
      </c>
      <c r="G122" s="49"/>
      <c r="H122" s="50">
        <f>SUM(H38:H120)</f>
        <v>18591.93</v>
      </c>
      <c r="I122" s="84"/>
      <c r="J122" s="25">
        <f>SUM(J40:J120)</f>
        <v>40750</v>
      </c>
    </row>
    <row r="123" spans="1:11" x14ac:dyDescent="0.25">
      <c r="A123" s="6"/>
      <c r="B123" s="27"/>
      <c r="C123" s="42"/>
      <c r="D123" s="24"/>
      <c r="E123" s="97"/>
      <c r="F123" s="24"/>
      <c r="G123" s="51"/>
      <c r="H123" s="52"/>
      <c r="I123" s="83"/>
      <c r="J123" s="24"/>
    </row>
    <row r="124" spans="1:11" ht="15.75" thickBot="1" x14ac:dyDescent="0.3">
      <c r="A124" s="26" t="s">
        <v>92</v>
      </c>
      <c r="B124" s="19"/>
      <c r="C124" s="43"/>
      <c r="D124" s="25">
        <f>D35-D122</f>
        <v>1013.7299999999959</v>
      </c>
      <c r="E124" s="94"/>
      <c r="F124" s="25">
        <f>F35-F122</f>
        <v>0</v>
      </c>
      <c r="G124" s="53"/>
      <c r="H124" s="54">
        <f>H35-H122</f>
        <v>7022.9600000000028</v>
      </c>
      <c r="I124" s="84"/>
      <c r="J124" s="100">
        <f>J35-J122</f>
        <v>0</v>
      </c>
    </row>
  </sheetData>
  <mergeCells count="9">
    <mergeCell ref="C68:D68"/>
    <mergeCell ref="E68:F68"/>
    <mergeCell ref="I68:J68"/>
    <mergeCell ref="A1:B1"/>
    <mergeCell ref="C1:E1"/>
    <mergeCell ref="C3:D3"/>
    <mergeCell ref="E3:F3"/>
    <mergeCell ref="I3:J3"/>
    <mergeCell ref="A66:B66"/>
  </mergeCells>
  <conditionalFormatting sqref="G119:G124">
    <cfRule type="cellIs" dxfId="1" priority="1" stopIfTrue="1" operator="notEqual">
      <formula>IQ156:IQ65572</formula>
    </cfRule>
  </conditionalFormatting>
  <conditionalFormatting sqref="E120:E124 I120:I124">
    <cfRule type="cellIs" dxfId="0" priority="11" stopIfTrue="1" operator="notEqual">
      <formula>IS51:IS169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Eetu</dc:creator>
  <cp:lastModifiedBy>Eetu</cp:lastModifiedBy>
  <dcterms:created xsi:type="dcterms:W3CDTF">2017-10-03T07:16:01Z</dcterms:created>
  <dcterms:modified xsi:type="dcterms:W3CDTF">2017-10-23T18:32:20Z</dcterms:modified>
</cp:coreProperties>
</file>